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1a023712739df6/Desktop/"/>
    </mc:Choice>
  </mc:AlternateContent>
  <xr:revisionPtr revIDLastSave="1169" documentId="8_{D7562824-0DA4-4BA2-9D29-231C8FE18EA6}" xr6:coauthVersionLast="46" xr6:coauthVersionMax="46" xr10:uidLastSave="{CCED95F5-B15C-4D59-B73D-09EC4CD8314D}"/>
  <bookViews>
    <workbookView xWindow="-98" yWindow="-98" windowWidth="28996" windowHeight="15796" activeTab="4" xr2:uid="{99234142-4807-4AFC-BC56-9C4AE052561C}"/>
  </bookViews>
  <sheets>
    <sheet name="Template" sheetId="5" r:id="rId1"/>
    <sheet name="Year 1" sheetId="9" r:id="rId2"/>
    <sheet name="Year 2" sheetId="10" r:id="rId3"/>
    <sheet name="Year 3" sheetId="11" r:id="rId4"/>
    <sheet name="Year 4" sheetId="12" r:id="rId5"/>
    <sheet name="Year 5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3" l="1"/>
  <c r="F41" i="13"/>
  <c r="F40" i="13"/>
  <c r="F37" i="13"/>
  <c r="F36" i="13"/>
  <c r="F34" i="13"/>
  <c r="F33" i="13"/>
  <c r="F32" i="13"/>
  <c r="F31" i="13"/>
  <c r="F30" i="13"/>
  <c r="F29" i="13"/>
  <c r="F27" i="13"/>
  <c r="F26" i="13"/>
  <c r="F25" i="13"/>
  <c r="F23" i="13"/>
  <c r="F22" i="13"/>
  <c r="F21" i="13"/>
  <c r="F42" i="12"/>
  <c r="F41" i="12"/>
  <c r="F40" i="12"/>
  <c r="F37" i="12"/>
  <c r="F36" i="12"/>
  <c r="F34" i="12"/>
  <c r="F33" i="12"/>
  <c r="F32" i="12"/>
  <c r="F31" i="12"/>
  <c r="F30" i="12"/>
  <c r="F29" i="12"/>
  <c r="F27" i="12"/>
  <c r="F26" i="12"/>
  <c r="F25" i="12"/>
  <c r="F23" i="12"/>
  <c r="F22" i="12"/>
  <c r="F21" i="12"/>
  <c r="F42" i="11"/>
  <c r="F41" i="11"/>
  <c r="F40" i="11"/>
  <c r="F37" i="11"/>
  <c r="F36" i="11"/>
  <c r="F34" i="11"/>
  <c r="F33" i="11"/>
  <c r="F32" i="11"/>
  <c r="F31" i="11"/>
  <c r="F30" i="11"/>
  <c r="F29" i="11"/>
  <c r="F27" i="11"/>
  <c r="F26" i="11"/>
  <c r="F25" i="11"/>
  <c r="F23" i="11"/>
  <c r="F22" i="11"/>
  <c r="F21" i="11"/>
  <c r="F42" i="10"/>
  <c r="F41" i="10"/>
  <c r="F40" i="10"/>
  <c r="F37" i="10"/>
  <c r="F36" i="10"/>
  <c r="F34" i="10"/>
  <c r="F33" i="10"/>
  <c r="F32" i="10"/>
  <c r="F31" i="10"/>
  <c r="F30" i="10"/>
  <c r="F29" i="10"/>
  <c r="F27" i="10"/>
  <c r="F26" i="10"/>
  <c r="F25" i="10"/>
  <c r="F23" i="10"/>
  <c r="F22" i="10"/>
  <c r="F21" i="10"/>
  <c r="F42" i="9"/>
  <c r="F41" i="9"/>
  <c r="F40" i="9"/>
  <c r="F37" i="9"/>
  <c r="F36" i="9"/>
  <c r="F34" i="9"/>
  <c r="F33" i="9"/>
  <c r="F32" i="9"/>
  <c r="F31" i="9"/>
  <c r="F30" i="9"/>
  <c r="F29" i="9"/>
  <c r="F27" i="9"/>
  <c r="F26" i="9"/>
  <c r="F25" i="9"/>
  <c r="F23" i="9"/>
  <c r="F22" i="9"/>
  <c r="F21" i="9"/>
  <c r="F43" i="5"/>
  <c r="F23" i="5"/>
  <c r="F42" i="5"/>
  <c r="F41" i="5"/>
  <c r="F40" i="5"/>
  <c r="F37" i="5"/>
  <c r="F36" i="5"/>
  <c r="F34" i="5"/>
  <c r="F33" i="5"/>
  <c r="F32" i="5"/>
  <c r="F31" i="5"/>
  <c r="F30" i="5"/>
  <c r="F29" i="5"/>
  <c r="F27" i="5"/>
  <c r="F26" i="5"/>
  <c r="F25" i="5"/>
  <c r="F22" i="5"/>
  <c r="F21" i="5"/>
  <c r="F43" i="13" l="1"/>
  <c r="F44" i="13" s="1"/>
  <c r="F43" i="12"/>
  <c r="F44" i="12" s="1"/>
  <c r="F43" i="11"/>
  <c r="F44" i="11" s="1"/>
  <c r="F43" i="10"/>
  <c r="F44" i="10" s="1"/>
  <c r="F43" i="9"/>
  <c r="F44" i="9" s="1"/>
  <c r="F44" i="5"/>
</calcChain>
</file>

<file path=xl/sharedStrings.xml><?xml version="1.0" encoding="utf-8"?>
<sst xmlns="http://schemas.openxmlformats.org/spreadsheetml/2006/main" count="222" uniqueCount="29">
  <si>
    <t>Life</t>
  </si>
  <si>
    <t>Annuity</t>
  </si>
  <si>
    <t>Travel</t>
  </si>
  <si>
    <t>DVH</t>
  </si>
  <si>
    <t>Centric Insurance</t>
  </si>
  <si>
    <t>2021 GOAL</t>
  </si>
  <si>
    <t>AEP # of Clients</t>
  </si>
  <si>
    <t>Annual Avg Commission</t>
  </si>
  <si>
    <t>MA Renewal</t>
  </si>
  <si>
    <t>PDP Renewal</t>
  </si>
  <si>
    <t>T65/SEP MA</t>
  </si>
  <si>
    <t>T65/SEP PDP</t>
  </si>
  <si>
    <t>Group (15 lives, medical only)</t>
  </si>
  <si>
    <t>AutoHome</t>
  </si>
  <si>
    <t>Annually --&gt;</t>
  </si>
  <si>
    <t>Monthly--&gt;</t>
  </si>
  <si>
    <t>LTC</t>
  </si>
  <si>
    <t>Disability</t>
  </si>
  <si>
    <t>STM - Pivot Health</t>
  </si>
  <si>
    <t>U65 - Bright Health, $25 up to 5/household per month</t>
  </si>
  <si>
    <t>U65 - BCBSIL, 1-24(3%), 25-99(4%), 99+(5%) of total premium</t>
  </si>
  <si>
    <t>Renewal Same $25</t>
  </si>
  <si>
    <t>Indemnity (hospital plan) - 60%yr1, 10%(2-10yr), 5%(11yr+)</t>
  </si>
  <si>
    <t>Clever Rx (Pets &amp; Humans)</t>
  </si>
  <si>
    <t>MD Live</t>
  </si>
  <si>
    <t>IL</t>
  </si>
  <si>
    <t>*</t>
  </si>
  <si>
    <t>Medigap New</t>
  </si>
  <si>
    <t>Medigap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</si>
</sst>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44" fontId="0" fillId="0" borderId="1" xfId="1" applyFont="1" applyBorder="1"/>
    <xf numFmtId="164" fontId="0" fillId="4" borderId="1" xfId="0" applyNumberFormat="1" applyFill="1" applyBorder="1" applyAlignment="1">
      <alignment horizontal="center" vertical="center"/>
    </xf>
    <xf numFmtId="44" fontId="0" fillId="4" borderId="1" xfId="1" applyFont="1" applyFill="1" applyBorder="1"/>
    <xf numFmtId="164" fontId="0" fillId="0" borderId="1" xfId="0" applyNumberFormat="1" applyFill="1" applyBorder="1" applyAlignment="1">
      <alignment horizontal="center" vertical="center"/>
    </xf>
    <xf numFmtId="0" fontId="1" fillId="3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2C51A-E4F0-46CD-9AF5-14E7799F1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0EB153-5785-4B38-97FF-22140338E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AA9815-1F43-48C7-B28D-B9A70D4ED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A4293B-F519-48A3-A6F9-3C7EA8828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8115E-1679-4412-A98D-5AD61DBA0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119063</xdr:rowOff>
    </xdr:from>
    <xdr:to>
      <xdr:col>1</xdr:col>
      <xdr:colOff>3452813</xdr:colOff>
      <xdr:row>10</xdr:row>
      <xdr:rowOff>166554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0C6B0F-2460-4F92-AD0D-B7D33413C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638" y="300038"/>
          <a:ext cx="3429000" cy="1676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998E7-1EF7-4F50-8D6B-3736EAE012DA}">
  <dimension ref="A18:F44"/>
  <sheetViews>
    <sheetView zoomScale="80" zoomScaleNormal="80" workbookViewId="0">
      <selection activeCell="A23" sqref="A23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0</v>
      </c>
      <c r="D21" s="10">
        <v>270</v>
      </c>
      <c r="E21" s="11"/>
      <c r="F21" s="12">
        <f>SUM(C21*D21)</f>
        <v>0</v>
      </c>
    </row>
    <row r="22" spans="1:6" x14ac:dyDescent="0.45">
      <c r="A22" s="31" t="s">
        <v>26</v>
      </c>
      <c r="B22" s="13" t="s">
        <v>9</v>
      </c>
      <c r="C22" s="14">
        <v>0</v>
      </c>
      <c r="D22" s="15">
        <v>41</v>
      </c>
      <c r="E22" s="1"/>
      <c r="F22" s="15">
        <f>SUM(C22*D22)</f>
        <v>0</v>
      </c>
    </row>
    <row r="23" spans="1:6" x14ac:dyDescent="0.45">
      <c r="A23" s="31" t="s">
        <v>26</v>
      </c>
      <c r="B23" s="8" t="s">
        <v>28</v>
      </c>
      <c r="C23" s="1">
        <v>0</v>
      </c>
      <c r="D23" s="15">
        <v>144</v>
      </c>
      <c r="E23" s="1">
        <v>1</v>
      </c>
      <c r="F23" s="15">
        <f t="shared" ref="F23" si="0">SUM(C23*E23*D23)</f>
        <v>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0</v>
      </c>
      <c r="D25" s="10">
        <v>539</v>
      </c>
      <c r="E25" s="19">
        <v>1</v>
      </c>
      <c r="F25" s="10">
        <f t="shared" ref="F25:F34" si="1">SUM(C25*E25*D25)</f>
        <v>0</v>
      </c>
    </row>
    <row r="26" spans="1:6" x14ac:dyDescent="0.45">
      <c r="A26" s="31" t="s">
        <v>26</v>
      </c>
      <c r="B26" s="8" t="s">
        <v>11</v>
      </c>
      <c r="C26" s="9">
        <v>0</v>
      </c>
      <c r="D26" s="10">
        <v>81</v>
      </c>
      <c r="E26" s="19">
        <v>1</v>
      </c>
      <c r="F26" s="10">
        <f t="shared" si="1"/>
        <v>0</v>
      </c>
    </row>
    <row r="27" spans="1:6" x14ac:dyDescent="0.45">
      <c r="A27" s="31" t="s">
        <v>26</v>
      </c>
      <c r="B27" s="8" t="s">
        <v>27</v>
      </c>
      <c r="C27" s="1">
        <v>0</v>
      </c>
      <c r="D27" s="15">
        <v>144</v>
      </c>
      <c r="E27" s="1">
        <v>1</v>
      </c>
      <c r="F27" s="15">
        <f t="shared" si="1"/>
        <v>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0</v>
      </c>
      <c r="D30" s="10">
        <v>500</v>
      </c>
      <c r="E30" s="19">
        <v>1</v>
      </c>
      <c r="F30" s="10">
        <f t="shared" si="1"/>
        <v>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0</v>
      </c>
      <c r="D32" s="25">
        <v>25</v>
      </c>
      <c r="E32" s="1">
        <v>12</v>
      </c>
      <c r="F32" s="10">
        <f t="shared" si="1"/>
        <v>0</v>
      </c>
    </row>
    <row r="33" spans="1:6" x14ac:dyDescent="0.45">
      <c r="B33" s="20" t="s">
        <v>20</v>
      </c>
      <c r="C33" s="1">
        <v>0</v>
      </c>
      <c r="D33" s="25">
        <v>12000</v>
      </c>
      <c r="E33" s="1">
        <v>0.03</v>
      </c>
      <c r="F33" s="10">
        <f>SUM(C33*E33*D33)</f>
        <v>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0</v>
      </c>
      <c r="D40" s="10">
        <v>3000</v>
      </c>
      <c r="E40" s="19">
        <v>1</v>
      </c>
      <c r="F40" s="10">
        <f t="shared" si="2"/>
        <v>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0</v>
      </c>
    </row>
    <row r="44" spans="1:6" x14ac:dyDescent="0.45">
      <c r="E44" s="22" t="s">
        <v>15</v>
      </c>
      <c r="F44" s="21">
        <f>F43/12</f>
        <v>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CA5D-D32B-4B99-8919-537E6D3B5B48}">
  <dimension ref="A18:F44"/>
  <sheetViews>
    <sheetView zoomScale="80" zoomScaleNormal="80" workbookViewId="0">
      <selection activeCell="A23" sqref="A23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0</v>
      </c>
      <c r="D21" s="10">
        <v>270</v>
      </c>
      <c r="E21" s="11"/>
      <c r="F21" s="12">
        <f>SUM(C21*D21)</f>
        <v>0</v>
      </c>
    </row>
    <row r="22" spans="1:6" x14ac:dyDescent="0.45">
      <c r="A22" s="31" t="s">
        <v>26</v>
      </c>
      <c r="B22" s="13" t="s">
        <v>9</v>
      </c>
      <c r="C22" s="14">
        <v>0</v>
      </c>
      <c r="D22" s="15">
        <v>41</v>
      </c>
      <c r="E22" s="1"/>
      <c r="F22" s="15">
        <f>SUM(C22*D22)</f>
        <v>0</v>
      </c>
    </row>
    <row r="23" spans="1:6" x14ac:dyDescent="0.45">
      <c r="A23" s="31" t="s">
        <v>26</v>
      </c>
      <c r="B23" s="8" t="s">
        <v>28</v>
      </c>
      <c r="C23" s="1">
        <v>0</v>
      </c>
      <c r="D23" s="15">
        <v>144</v>
      </c>
      <c r="E23" s="1">
        <v>1</v>
      </c>
      <c r="F23" s="15">
        <f t="shared" ref="F23" si="0">SUM(C23*E23*D23)</f>
        <v>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30</v>
      </c>
      <c r="D25" s="10">
        <v>539</v>
      </c>
      <c r="E25" s="19">
        <v>1</v>
      </c>
      <c r="F25" s="10">
        <f t="shared" ref="F25:F34" si="1">SUM(C25*E25*D25)</f>
        <v>16170</v>
      </c>
    </row>
    <row r="26" spans="1:6" x14ac:dyDescent="0.45">
      <c r="A26" s="31" t="s">
        <v>26</v>
      </c>
      <c r="B26" s="8" t="s">
        <v>11</v>
      </c>
      <c r="C26" s="9">
        <v>10</v>
      </c>
      <c r="D26" s="10">
        <v>81</v>
      </c>
      <c r="E26" s="19">
        <v>1</v>
      </c>
      <c r="F26" s="10">
        <f t="shared" si="1"/>
        <v>810</v>
      </c>
    </row>
    <row r="27" spans="1:6" x14ac:dyDescent="0.45">
      <c r="A27" s="31" t="s">
        <v>26</v>
      </c>
      <c r="B27" s="8" t="s">
        <v>27</v>
      </c>
      <c r="C27" s="1">
        <v>10</v>
      </c>
      <c r="D27" s="15">
        <v>144</v>
      </c>
      <c r="E27" s="1">
        <v>1</v>
      </c>
      <c r="F27" s="15">
        <f t="shared" si="1"/>
        <v>1440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5</v>
      </c>
      <c r="D30" s="10">
        <v>500</v>
      </c>
      <c r="E30" s="19">
        <v>1</v>
      </c>
      <c r="F30" s="10">
        <f t="shared" si="1"/>
        <v>2500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10</v>
      </c>
      <c r="D32" s="25">
        <v>25</v>
      </c>
      <c r="E32" s="1">
        <v>12</v>
      </c>
      <c r="F32" s="10">
        <f t="shared" si="1"/>
        <v>3000</v>
      </c>
    </row>
    <row r="33" spans="1:6" x14ac:dyDescent="0.45">
      <c r="B33" s="20" t="s">
        <v>20</v>
      </c>
      <c r="C33" s="1">
        <v>10</v>
      </c>
      <c r="D33" s="25">
        <v>12000</v>
      </c>
      <c r="E33" s="1">
        <v>0.03</v>
      </c>
      <c r="F33" s="10">
        <f>SUM(C33*E33*D33)</f>
        <v>3600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0</v>
      </c>
      <c r="D40" s="10">
        <v>3000</v>
      </c>
      <c r="E40" s="19">
        <v>1</v>
      </c>
      <c r="F40" s="10">
        <f t="shared" si="2"/>
        <v>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27520</v>
      </c>
    </row>
    <row r="44" spans="1:6" x14ac:dyDescent="0.45">
      <c r="E44" s="22" t="s">
        <v>15</v>
      </c>
      <c r="F44" s="21">
        <f>F43/12</f>
        <v>2293.3333333333335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DBAE-7A9C-44C0-B8FD-7EF7CD4F32C1}">
  <dimension ref="A18:F44"/>
  <sheetViews>
    <sheetView zoomScale="80" zoomScaleNormal="80" workbookViewId="0">
      <selection activeCell="A23" sqref="A23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30</v>
      </c>
      <c r="D21" s="10">
        <v>270</v>
      </c>
      <c r="E21" s="11"/>
      <c r="F21" s="12">
        <f>SUM(C21*D21)</f>
        <v>8100</v>
      </c>
    </row>
    <row r="22" spans="1:6" x14ac:dyDescent="0.45">
      <c r="A22" s="31" t="s">
        <v>26</v>
      </c>
      <c r="B22" s="13" t="s">
        <v>9</v>
      </c>
      <c r="C22" s="14">
        <v>10</v>
      </c>
      <c r="D22" s="15">
        <v>41</v>
      </c>
      <c r="E22" s="1"/>
      <c r="F22" s="15">
        <f>SUM(C22*D22)</f>
        <v>410</v>
      </c>
    </row>
    <row r="23" spans="1:6" x14ac:dyDescent="0.45">
      <c r="A23" s="31" t="s">
        <v>26</v>
      </c>
      <c r="B23" s="8" t="s">
        <v>28</v>
      </c>
      <c r="C23" s="1">
        <v>10</v>
      </c>
      <c r="D23" s="15">
        <v>144</v>
      </c>
      <c r="E23" s="1">
        <v>1</v>
      </c>
      <c r="F23" s="15">
        <f t="shared" ref="F23" si="0">SUM(C23*E23*D23)</f>
        <v>1440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60</v>
      </c>
      <c r="D25" s="10">
        <v>539</v>
      </c>
      <c r="E25" s="19">
        <v>1</v>
      </c>
      <c r="F25" s="10">
        <f t="shared" ref="F25:F34" si="1">SUM(C25*E25*D25)</f>
        <v>32340</v>
      </c>
    </row>
    <row r="26" spans="1:6" x14ac:dyDescent="0.45">
      <c r="A26" s="31" t="s">
        <v>26</v>
      </c>
      <c r="B26" s="8" t="s">
        <v>11</v>
      </c>
      <c r="C26" s="9">
        <v>20</v>
      </c>
      <c r="D26" s="10">
        <v>81</v>
      </c>
      <c r="E26" s="19">
        <v>1</v>
      </c>
      <c r="F26" s="10">
        <f t="shared" si="1"/>
        <v>1620</v>
      </c>
    </row>
    <row r="27" spans="1:6" x14ac:dyDescent="0.45">
      <c r="A27" s="31" t="s">
        <v>26</v>
      </c>
      <c r="B27" s="8" t="s">
        <v>27</v>
      </c>
      <c r="C27" s="1">
        <v>20</v>
      </c>
      <c r="D27" s="15">
        <v>144</v>
      </c>
      <c r="E27" s="1">
        <v>1</v>
      </c>
      <c r="F27" s="15">
        <f t="shared" si="1"/>
        <v>2880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5</v>
      </c>
      <c r="D30" s="10">
        <v>500</v>
      </c>
      <c r="E30" s="19">
        <v>1</v>
      </c>
      <c r="F30" s="10">
        <f t="shared" si="1"/>
        <v>2500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25</v>
      </c>
      <c r="D32" s="25">
        <v>25</v>
      </c>
      <c r="E32" s="1">
        <v>12</v>
      </c>
      <c r="F32" s="10">
        <f t="shared" si="1"/>
        <v>7500</v>
      </c>
    </row>
    <row r="33" spans="1:6" x14ac:dyDescent="0.45">
      <c r="B33" s="20" t="s">
        <v>20</v>
      </c>
      <c r="C33" s="1">
        <v>25</v>
      </c>
      <c r="D33" s="25">
        <v>12000</v>
      </c>
      <c r="E33" s="1">
        <v>0.03</v>
      </c>
      <c r="F33" s="10">
        <f>SUM(C33*E33*D33)</f>
        <v>9000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1</v>
      </c>
      <c r="D40" s="10">
        <v>3000</v>
      </c>
      <c r="E40" s="19">
        <v>1</v>
      </c>
      <c r="F40" s="10">
        <f t="shared" si="2"/>
        <v>3000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68790</v>
      </c>
    </row>
    <row r="44" spans="1:6" x14ac:dyDescent="0.45">
      <c r="E44" s="22" t="s">
        <v>15</v>
      </c>
      <c r="F44" s="21">
        <f>F43/12</f>
        <v>5732.5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C3DE-44D7-47D3-A628-C05C279D34B2}">
  <dimension ref="A18:F44"/>
  <sheetViews>
    <sheetView zoomScale="80" zoomScaleNormal="80" workbookViewId="0">
      <selection activeCell="A23" sqref="A23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90</v>
      </c>
      <c r="D21" s="10">
        <v>270</v>
      </c>
      <c r="E21" s="11"/>
      <c r="F21" s="12">
        <f>SUM(C21*D21)</f>
        <v>24300</v>
      </c>
    </row>
    <row r="22" spans="1:6" x14ac:dyDescent="0.45">
      <c r="A22" s="31" t="s">
        <v>26</v>
      </c>
      <c r="B22" s="13" t="s">
        <v>9</v>
      </c>
      <c r="C22" s="14">
        <v>30</v>
      </c>
      <c r="D22" s="15">
        <v>41</v>
      </c>
      <c r="E22" s="1"/>
      <c r="F22" s="15">
        <f>SUM(C22*D22)</f>
        <v>1230</v>
      </c>
    </row>
    <row r="23" spans="1:6" x14ac:dyDescent="0.45">
      <c r="A23" s="31" t="s">
        <v>26</v>
      </c>
      <c r="B23" s="8" t="s">
        <v>28</v>
      </c>
      <c r="C23" s="1">
        <v>30</v>
      </c>
      <c r="D23" s="15">
        <v>144</v>
      </c>
      <c r="E23" s="1">
        <v>1</v>
      </c>
      <c r="F23" s="15">
        <f t="shared" ref="F23" si="0">SUM(C23*E23*D23)</f>
        <v>4320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75</v>
      </c>
      <c r="D25" s="10">
        <v>539</v>
      </c>
      <c r="E25" s="19">
        <v>1</v>
      </c>
      <c r="F25" s="10">
        <f t="shared" ref="F25:F34" si="1">SUM(C25*E25*D25)</f>
        <v>40425</v>
      </c>
    </row>
    <row r="26" spans="1:6" x14ac:dyDescent="0.45">
      <c r="A26" s="31" t="s">
        <v>26</v>
      </c>
      <c r="B26" s="8" t="s">
        <v>11</v>
      </c>
      <c r="C26" s="9">
        <v>30</v>
      </c>
      <c r="D26" s="10">
        <v>81</v>
      </c>
      <c r="E26" s="19">
        <v>1</v>
      </c>
      <c r="F26" s="10">
        <f t="shared" si="1"/>
        <v>2430</v>
      </c>
    </row>
    <row r="27" spans="1:6" x14ac:dyDescent="0.45">
      <c r="A27" s="31" t="s">
        <v>26</v>
      </c>
      <c r="B27" s="8" t="s">
        <v>27</v>
      </c>
      <c r="C27" s="1">
        <v>30</v>
      </c>
      <c r="D27" s="15">
        <v>144</v>
      </c>
      <c r="E27" s="1">
        <v>1</v>
      </c>
      <c r="F27" s="15">
        <f t="shared" si="1"/>
        <v>4320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10</v>
      </c>
      <c r="D30" s="10">
        <v>500</v>
      </c>
      <c r="E30" s="19">
        <v>1</v>
      </c>
      <c r="F30" s="10">
        <f t="shared" si="1"/>
        <v>5000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50</v>
      </c>
      <c r="D32" s="25">
        <v>25</v>
      </c>
      <c r="E32" s="1">
        <v>12</v>
      </c>
      <c r="F32" s="10">
        <f t="shared" si="1"/>
        <v>15000</v>
      </c>
    </row>
    <row r="33" spans="1:6" x14ac:dyDescent="0.45">
      <c r="B33" s="20" t="s">
        <v>20</v>
      </c>
      <c r="C33" s="1">
        <v>50</v>
      </c>
      <c r="D33" s="25">
        <v>12000</v>
      </c>
      <c r="E33" s="1">
        <v>0.03</v>
      </c>
      <c r="F33" s="10">
        <f>SUM(C33*E33*D33)</f>
        <v>18000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1</v>
      </c>
      <c r="D40" s="10">
        <v>3000</v>
      </c>
      <c r="E40" s="19">
        <v>1</v>
      </c>
      <c r="F40" s="10">
        <f t="shared" si="2"/>
        <v>3000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118025</v>
      </c>
    </row>
    <row r="44" spans="1:6" x14ac:dyDescent="0.45">
      <c r="E44" s="22" t="s">
        <v>15</v>
      </c>
      <c r="F44" s="21">
        <f>F43/12</f>
        <v>9835.4166666666661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FD21-7635-4CDF-98ED-00580AD33626}">
  <dimension ref="A18:F44"/>
  <sheetViews>
    <sheetView tabSelected="1" zoomScale="80" zoomScaleNormal="80" workbookViewId="0">
      <selection activeCell="B53" sqref="B53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165</v>
      </c>
      <c r="D21" s="10">
        <v>270</v>
      </c>
      <c r="E21" s="11"/>
      <c r="F21" s="12">
        <f>SUM(C21*D21)</f>
        <v>44550</v>
      </c>
    </row>
    <row r="22" spans="1:6" x14ac:dyDescent="0.45">
      <c r="A22" s="31" t="s">
        <v>26</v>
      </c>
      <c r="B22" s="13" t="s">
        <v>9</v>
      </c>
      <c r="C22" s="14">
        <v>60</v>
      </c>
      <c r="D22" s="15">
        <v>41</v>
      </c>
      <c r="E22" s="1"/>
      <c r="F22" s="15">
        <f>SUM(C22*D22)</f>
        <v>2460</v>
      </c>
    </row>
    <row r="23" spans="1:6" x14ac:dyDescent="0.45">
      <c r="A23" s="31" t="s">
        <v>26</v>
      </c>
      <c r="B23" s="8" t="s">
        <v>28</v>
      </c>
      <c r="C23" s="1">
        <v>60</v>
      </c>
      <c r="D23" s="15">
        <v>144</v>
      </c>
      <c r="E23" s="1">
        <v>1</v>
      </c>
      <c r="F23" s="15">
        <f t="shared" ref="F23" si="0">SUM(C23*E23*D23)</f>
        <v>8640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75</v>
      </c>
      <c r="D25" s="10">
        <v>539</v>
      </c>
      <c r="E25" s="19">
        <v>1</v>
      </c>
      <c r="F25" s="10">
        <f t="shared" ref="F25:F34" si="1">SUM(C25*E25*D25)</f>
        <v>40425</v>
      </c>
    </row>
    <row r="26" spans="1:6" x14ac:dyDescent="0.45">
      <c r="A26" s="31" t="s">
        <v>26</v>
      </c>
      <c r="B26" s="8" t="s">
        <v>11</v>
      </c>
      <c r="C26" s="9">
        <v>30</v>
      </c>
      <c r="D26" s="10">
        <v>81</v>
      </c>
      <c r="E26" s="19">
        <v>1</v>
      </c>
      <c r="F26" s="10">
        <f t="shared" si="1"/>
        <v>2430</v>
      </c>
    </row>
    <row r="27" spans="1:6" x14ac:dyDescent="0.45">
      <c r="A27" s="31" t="s">
        <v>26</v>
      </c>
      <c r="B27" s="8" t="s">
        <v>27</v>
      </c>
      <c r="C27" s="1">
        <v>30</v>
      </c>
      <c r="D27" s="15">
        <v>144</v>
      </c>
      <c r="E27" s="1">
        <v>1</v>
      </c>
      <c r="F27" s="15">
        <f t="shared" si="1"/>
        <v>4320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10</v>
      </c>
      <c r="D30" s="10">
        <v>500</v>
      </c>
      <c r="E30" s="19">
        <v>1</v>
      </c>
      <c r="F30" s="10">
        <f t="shared" si="1"/>
        <v>5000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75</v>
      </c>
      <c r="D32" s="25">
        <v>25</v>
      </c>
      <c r="E32" s="1">
        <v>12</v>
      </c>
      <c r="F32" s="10">
        <f t="shared" si="1"/>
        <v>22500</v>
      </c>
    </row>
    <row r="33" spans="1:6" x14ac:dyDescent="0.45">
      <c r="B33" s="20" t="s">
        <v>20</v>
      </c>
      <c r="C33" s="1">
        <v>75</v>
      </c>
      <c r="D33" s="25">
        <v>12000</v>
      </c>
      <c r="E33" s="1">
        <v>0.03</v>
      </c>
      <c r="F33" s="10">
        <f>SUM(C33*E33*D33)</f>
        <v>27000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1</v>
      </c>
      <c r="D40" s="10">
        <v>3000</v>
      </c>
      <c r="E40" s="19">
        <v>1</v>
      </c>
      <c r="F40" s="10">
        <f t="shared" si="2"/>
        <v>3000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160325</v>
      </c>
    </row>
    <row r="44" spans="1:6" x14ac:dyDescent="0.45">
      <c r="E44" s="22" t="s">
        <v>15</v>
      </c>
      <c r="F44" s="21">
        <f>F43/12</f>
        <v>13360.416666666666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25B6-6D39-4D36-B38D-84FCADC90F2D}">
  <dimension ref="A18:F44"/>
  <sheetViews>
    <sheetView zoomScale="80" zoomScaleNormal="80" workbookViewId="0">
      <selection activeCell="A20" sqref="A20"/>
    </sheetView>
  </sheetViews>
  <sheetFormatPr defaultRowHeight="14.25" x14ac:dyDescent="0.45"/>
  <cols>
    <col min="1" max="1" width="23.06640625" style="2" customWidth="1"/>
    <col min="2" max="2" width="50.6640625" customWidth="1"/>
    <col min="3" max="3" width="17.33203125" customWidth="1"/>
    <col min="4" max="4" width="23.3984375" customWidth="1"/>
    <col min="5" max="5" width="20.59765625" customWidth="1"/>
    <col min="6" max="6" width="19.53125" customWidth="1"/>
  </cols>
  <sheetData>
    <row r="18" spans="1:6" x14ac:dyDescent="0.45">
      <c r="B18" s="29" t="s">
        <v>25</v>
      </c>
    </row>
    <row r="19" spans="1:6" x14ac:dyDescent="0.45">
      <c r="B19" s="4" t="s">
        <v>4</v>
      </c>
      <c r="C19" s="24"/>
      <c r="D19" s="24"/>
      <c r="E19" s="24"/>
      <c r="F19" s="3"/>
    </row>
    <row r="20" spans="1:6" x14ac:dyDescent="0.45">
      <c r="B20" s="5" t="s">
        <v>5</v>
      </c>
      <c r="C20" s="6" t="s">
        <v>6</v>
      </c>
      <c r="D20" s="6" t="s">
        <v>7</v>
      </c>
      <c r="E20" s="7"/>
      <c r="F20" s="7"/>
    </row>
    <row r="21" spans="1:6" x14ac:dyDescent="0.45">
      <c r="A21" s="31" t="s">
        <v>26</v>
      </c>
      <c r="B21" s="8" t="s">
        <v>8</v>
      </c>
      <c r="C21" s="9">
        <v>240</v>
      </c>
      <c r="D21" s="10">
        <v>270</v>
      </c>
      <c r="E21" s="11"/>
      <c r="F21" s="12">
        <f>SUM(C21*D21)</f>
        <v>64800</v>
      </c>
    </row>
    <row r="22" spans="1:6" x14ac:dyDescent="0.45">
      <c r="A22" s="31" t="s">
        <v>26</v>
      </c>
      <c r="B22" s="13" t="s">
        <v>9</v>
      </c>
      <c r="C22" s="14">
        <v>90</v>
      </c>
      <c r="D22" s="15">
        <v>41</v>
      </c>
      <c r="E22" s="1"/>
      <c r="F22" s="15">
        <f>SUM(C22*D22)</f>
        <v>3690</v>
      </c>
    </row>
    <row r="23" spans="1:6" x14ac:dyDescent="0.45">
      <c r="A23" s="31" t="s">
        <v>26</v>
      </c>
      <c r="B23" s="8" t="s">
        <v>28</v>
      </c>
      <c r="C23" s="1">
        <v>90</v>
      </c>
      <c r="D23" s="15">
        <v>144</v>
      </c>
      <c r="E23" s="1">
        <v>1</v>
      </c>
      <c r="F23" s="15">
        <f t="shared" ref="F23" si="0">SUM(C23*E23*D23)</f>
        <v>12960</v>
      </c>
    </row>
    <row r="24" spans="1:6" x14ac:dyDescent="0.45">
      <c r="A24" s="31"/>
      <c r="B24" s="16"/>
      <c r="C24" s="6"/>
      <c r="D24" s="6" t="s">
        <v>7</v>
      </c>
      <c r="E24" s="17"/>
      <c r="F24" s="18"/>
    </row>
    <row r="25" spans="1:6" x14ac:dyDescent="0.45">
      <c r="A25" s="31" t="s">
        <v>26</v>
      </c>
      <c r="B25" s="8" t="s">
        <v>10</v>
      </c>
      <c r="C25" s="9">
        <v>75</v>
      </c>
      <c r="D25" s="10">
        <v>539</v>
      </c>
      <c r="E25" s="19">
        <v>1</v>
      </c>
      <c r="F25" s="10">
        <f t="shared" ref="F25:F34" si="1">SUM(C25*E25*D25)</f>
        <v>40425</v>
      </c>
    </row>
    <row r="26" spans="1:6" x14ac:dyDescent="0.45">
      <c r="A26" s="31" t="s">
        <v>26</v>
      </c>
      <c r="B26" s="8" t="s">
        <v>11</v>
      </c>
      <c r="C26" s="9">
        <v>30</v>
      </c>
      <c r="D26" s="10">
        <v>81</v>
      </c>
      <c r="E26" s="19">
        <v>1</v>
      </c>
      <c r="F26" s="10">
        <f t="shared" si="1"/>
        <v>2430</v>
      </c>
    </row>
    <row r="27" spans="1:6" x14ac:dyDescent="0.45">
      <c r="A27" s="31" t="s">
        <v>26</v>
      </c>
      <c r="B27" s="8" t="s">
        <v>27</v>
      </c>
      <c r="C27" s="1">
        <v>30</v>
      </c>
      <c r="D27" s="15">
        <v>144</v>
      </c>
      <c r="E27" s="1">
        <v>1</v>
      </c>
      <c r="F27" s="15">
        <f t="shared" si="1"/>
        <v>4320</v>
      </c>
    </row>
    <row r="28" spans="1:6" ht="5.25" customHeight="1" x14ac:dyDescent="0.45">
      <c r="A28" s="31"/>
      <c r="B28" s="16"/>
      <c r="C28" s="16"/>
      <c r="D28" s="16"/>
      <c r="E28" s="16"/>
      <c r="F28" s="16"/>
    </row>
    <row r="29" spans="1:6" x14ac:dyDescent="0.45">
      <c r="A29" s="30"/>
      <c r="B29" s="20" t="s">
        <v>22</v>
      </c>
      <c r="C29" s="9">
        <v>0</v>
      </c>
      <c r="D29" s="28">
        <v>240</v>
      </c>
      <c r="E29" s="19">
        <v>0.6</v>
      </c>
      <c r="F29" s="10">
        <f t="shared" si="1"/>
        <v>0</v>
      </c>
    </row>
    <row r="30" spans="1:6" x14ac:dyDescent="0.45">
      <c r="A30" s="31" t="s">
        <v>26</v>
      </c>
      <c r="B30" s="20" t="s">
        <v>0</v>
      </c>
      <c r="C30" s="9">
        <v>10</v>
      </c>
      <c r="D30" s="10">
        <v>500</v>
      </c>
      <c r="E30" s="19">
        <v>1</v>
      </c>
      <c r="F30" s="10">
        <f t="shared" si="1"/>
        <v>5000</v>
      </c>
    </row>
    <row r="31" spans="1:6" x14ac:dyDescent="0.45">
      <c r="A31" s="31"/>
      <c r="B31" s="20" t="s">
        <v>12</v>
      </c>
      <c r="C31" s="9">
        <v>0</v>
      </c>
      <c r="D31" s="10">
        <v>6240</v>
      </c>
      <c r="E31" s="19">
        <v>0.25</v>
      </c>
      <c r="F31" s="10">
        <f t="shared" si="1"/>
        <v>0</v>
      </c>
    </row>
    <row r="32" spans="1:6" x14ac:dyDescent="0.45">
      <c r="A32" s="32" t="s">
        <v>21</v>
      </c>
      <c r="B32" s="20" t="s">
        <v>19</v>
      </c>
      <c r="C32" s="1">
        <v>100</v>
      </c>
      <c r="D32" s="25">
        <v>25</v>
      </c>
      <c r="E32" s="1">
        <v>12</v>
      </c>
      <c r="F32" s="10">
        <f t="shared" si="1"/>
        <v>30000</v>
      </c>
    </row>
    <row r="33" spans="1:6" x14ac:dyDescent="0.45">
      <c r="B33" s="20" t="s">
        <v>20</v>
      </c>
      <c r="C33" s="1">
        <v>100</v>
      </c>
      <c r="D33" s="25">
        <v>12000</v>
      </c>
      <c r="E33" s="1">
        <v>0.03</v>
      </c>
      <c r="F33" s="10">
        <f>SUM(C33*E33*D33)</f>
        <v>36000</v>
      </c>
    </row>
    <row r="34" spans="1:6" x14ac:dyDescent="0.45">
      <c r="B34" s="20" t="s">
        <v>18</v>
      </c>
      <c r="C34" s="1">
        <v>0</v>
      </c>
      <c r="D34" s="27">
        <v>0</v>
      </c>
      <c r="E34" s="1">
        <v>12</v>
      </c>
      <c r="F34" s="10">
        <f t="shared" si="1"/>
        <v>0</v>
      </c>
    </row>
    <row r="35" spans="1:6" x14ac:dyDescent="0.45">
      <c r="B35" s="20" t="s">
        <v>3</v>
      </c>
      <c r="C35" s="9">
        <v>0</v>
      </c>
      <c r="D35" s="26">
        <v>0</v>
      </c>
      <c r="E35" s="19">
        <v>0</v>
      </c>
      <c r="F35" s="10">
        <v>0</v>
      </c>
    </row>
    <row r="36" spans="1:6" x14ac:dyDescent="0.45">
      <c r="B36" s="20" t="s">
        <v>2</v>
      </c>
      <c r="C36" s="9">
        <v>0</v>
      </c>
      <c r="D36" s="26">
        <v>0</v>
      </c>
      <c r="E36" s="19">
        <v>0</v>
      </c>
      <c r="F36" s="10">
        <f t="shared" ref="F36:F40" si="2">SUM(C36*E36*D36)</f>
        <v>0</v>
      </c>
    </row>
    <row r="37" spans="1:6" x14ac:dyDescent="0.45">
      <c r="B37" s="20" t="s">
        <v>13</v>
      </c>
      <c r="C37" s="9">
        <v>0</v>
      </c>
      <c r="D37" s="10">
        <v>2500</v>
      </c>
      <c r="E37" s="19">
        <v>0.05</v>
      </c>
      <c r="F37" s="10">
        <f>SUM(C37*D37*E37)</f>
        <v>0</v>
      </c>
    </row>
    <row r="38" spans="1:6" x14ac:dyDescent="0.45">
      <c r="B38" s="20" t="s">
        <v>17</v>
      </c>
      <c r="C38" s="1">
        <v>0</v>
      </c>
      <c r="D38" s="27">
        <v>0</v>
      </c>
      <c r="E38" s="1">
        <v>1</v>
      </c>
      <c r="F38" s="25">
        <v>0</v>
      </c>
    </row>
    <row r="39" spans="1:6" x14ac:dyDescent="0.45">
      <c r="B39" s="20" t="s">
        <v>16</v>
      </c>
      <c r="C39" s="1">
        <v>0</v>
      </c>
      <c r="D39" s="27">
        <v>0</v>
      </c>
      <c r="E39" s="1">
        <v>1</v>
      </c>
      <c r="F39" s="25">
        <v>0</v>
      </c>
    </row>
    <row r="40" spans="1:6" x14ac:dyDescent="0.45">
      <c r="A40" s="31" t="s">
        <v>26</v>
      </c>
      <c r="B40" s="20" t="s">
        <v>1</v>
      </c>
      <c r="C40" s="9">
        <v>1</v>
      </c>
      <c r="D40" s="10">
        <v>3000</v>
      </c>
      <c r="E40" s="19">
        <v>1</v>
      </c>
      <c r="F40" s="10">
        <f t="shared" si="2"/>
        <v>3000</v>
      </c>
    </row>
    <row r="41" spans="1:6" x14ac:dyDescent="0.45">
      <c r="B41" s="20" t="s">
        <v>23</v>
      </c>
      <c r="C41" s="1">
        <v>0</v>
      </c>
      <c r="D41" s="15">
        <v>1.05</v>
      </c>
      <c r="E41" s="1">
        <v>1</v>
      </c>
      <c r="F41" s="15">
        <f>SUM(C41*E41*D41)</f>
        <v>0</v>
      </c>
    </row>
    <row r="42" spans="1:6" x14ac:dyDescent="0.45">
      <c r="B42" s="20" t="s">
        <v>24</v>
      </c>
      <c r="C42" s="1">
        <v>0</v>
      </c>
      <c r="D42" s="15">
        <v>95.88</v>
      </c>
      <c r="E42" s="1">
        <v>0.3</v>
      </c>
      <c r="F42" s="15">
        <f>SUM(C42*E42*D42)</f>
        <v>0</v>
      </c>
    </row>
    <row r="43" spans="1:6" x14ac:dyDescent="0.45">
      <c r="B43" s="21"/>
      <c r="C43" s="21"/>
      <c r="D43" s="21"/>
      <c r="E43" s="22" t="s">
        <v>14</v>
      </c>
      <c r="F43" s="23">
        <f>SUM(F25:F27)+SUM(F21:F23)+SUM(F29:F42)</f>
        <v>202625</v>
      </c>
    </row>
    <row r="44" spans="1:6" x14ac:dyDescent="0.45">
      <c r="E44" s="22" t="s">
        <v>15</v>
      </c>
      <c r="F44" s="21">
        <f>F43/12</f>
        <v>16885.416666666668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Year 1</vt:lpstr>
      <vt:lpstr>Year 2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Mabaquiao</dc:creator>
  <cp:lastModifiedBy>Mark Mabaquiao</cp:lastModifiedBy>
  <dcterms:created xsi:type="dcterms:W3CDTF">2018-03-01T19:08:58Z</dcterms:created>
  <dcterms:modified xsi:type="dcterms:W3CDTF">2021-05-19T23:16:19Z</dcterms:modified>
</cp:coreProperties>
</file>